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КФХ свод" sheetId="1" r:id="rId1"/>
    <sheet name="КФХ 5" sheetId="2" r:id="rId2"/>
  </sheets>
  <calcPr calcId="125725"/>
</workbook>
</file>

<file path=xl/calcChain.xml><?xml version="1.0" encoding="utf-8"?>
<calcChain xmlns="http://schemas.openxmlformats.org/spreadsheetml/2006/main">
  <c r="D13" i="2"/>
  <c r="D22" i="1" s="1"/>
  <c r="E13" i="2"/>
  <c r="D23" i="1" s="1"/>
  <c r="F13" i="2"/>
  <c r="D24" i="1" s="1"/>
  <c r="F24" s="1"/>
  <c r="G13" i="2"/>
  <c r="D25" i="1" s="1"/>
  <c r="H13" i="2"/>
  <c r="D26" i="1" s="1"/>
  <c r="I13" i="2"/>
  <c r="D27" i="1" s="1"/>
  <c r="J13" i="2"/>
  <c r="D28" i="1" s="1"/>
  <c r="C13" i="2"/>
  <c r="D21" i="1" s="1"/>
  <c r="G21" l="1"/>
  <c r="G28"/>
  <c r="F28"/>
  <c r="F27"/>
  <c r="G22"/>
  <c r="F22"/>
  <c r="G25"/>
  <c r="F25"/>
  <c r="F23"/>
  <c r="F26"/>
  <c r="G24"/>
  <c r="F21"/>
</calcChain>
</file>

<file path=xl/sharedStrings.xml><?xml version="1.0" encoding="utf-8"?>
<sst xmlns="http://schemas.openxmlformats.org/spreadsheetml/2006/main" count="78" uniqueCount="63">
  <si>
    <t>№ п/п</t>
  </si>
  <si>
    <t>Показатели</t>
  </si>
  <si>
    <t>Единицы измерения</t>
  </si>
  <si>
    <t>%</t>
  </si>
  <si>
    <t>Управление сельского хозяйства</t>
  </si>
  <si>
    <t xml:space="preserve">Полтавского района                 </t>
  </si>
  <si>
    <t xml:space="preserve">Российская Федерация                                                       </t>
  </si>
  <si>
    <t xml:space="preserve">Ольгинского сельского поселения                                               </t>
  </si>
  <si>
    <t xml:space="preserve">Полтавского муниципального района                                     </t>
  </si>
  <si>
    <t xml:space="preserve">            Омской области                                                                          </t>
  </si>
  <si>
    <t>646735 с.Ольгино ул.Советская 44</t>
  </si>
  <si>
    <t xml:space="preserve">         тел. (38163) 31-190</t>
  </si>
  <si>
    <t xml:space="preserve">     тел./факс (38163) 31-136</t>
  </si>
  <si>
    <t xml:space="preserve">    ОГРН: 1055557007593</t>
  </si>
  <si>
    <t>ИНН 5530004546  КПП 553001001</t>
  </si>
  <si>
    <t xml:space="preserve">         Администрация                                                                                                                                                                             </t>
  </si>
  <si>
    <t>Отчет</t>
  </si>
  <si>
    <t>по личным подсобным хозяйствам КФХ</t>
  </si>
  <si>
    <t>Ольгинского сельского поселения</t>
  </si>
  <si>
    <t>Полтавского муниципального района</t>
  </si>
  <si>
    <t>Численность КРС</t>
  </si>
  <si>
    <t>голов</t>
  </si>
  <si>
    <t>1.</t>
  </si>
  <si>
    <t>2.</t>
  </si>
  <si>
    <t>в том числе коров</t>
  </si>
  <si>
    <t>3.</t>
  </si>
  <si>
    <t>численность свиней</t>
  </si>
  <si>
    <t>4.</t>
  </si>
  <si>
    <t>численность овец и коз</t>
  </si>
  <si>
    <t>5.</t>
  </si>
  <si>
    <t>численность лошадей</t>
  </si>
  <si>
    <t>6.</t>
  </si>
  <si>
    <t>численность птицы</t>
  </si>
  <si>
    <t>7.</t>
  </si>
  <si>
    <t>производство молока</t>
  </si>
  <si>
    <t>тонн</t>
  </si>
  <si>
    <t>8.</t>
  </si>
  <si>
    <t>производство мяса</t>
  </si>
  <si>
    <t>Отчет по крестьянским (фермерским) хозяйствам</t>
  </si>
  <si>
    <t>ФИО Главы КФХ, ИП</t>
  </si>
  <si>
    <t>Наличие КРС</t>
  </si>
  <si>
    <t>В том числе коров</t>
  </si>
  <si>
    <t>свиньи</t>
  </si>
  <si>
    <t>овцы</t>
  </si>
  <si>
    <t>лошади</t>
  </si>
  <si>
    <t>птица</t>
  </si>
  <si>
    <t>КФХ Бакун В.В.</t>
  </si>
  <si>
    <t>ИП Босенко Ю.А.</t>
  </si>
  <si>
    <t>КФХ Кумпан В.В.</t>
  </si>
  <si>
    <t>КФХ Тарасенко В.С.</t>
  </si>
  <si>
    <t>Итого:</t>
  </si>
  <si>
    <t>Глава Ольгинского сельского поселения                                        В.В. Зызник</t>
  </si>
  <si>
    <t>мясо</t>
  </si>
  <si>
    <t>молоко</t>
  </si>
  <si>
    <t>Ретунская Е.И.</t>
  </si>
  <si>
    <t>Исполнитель: Ишмаева Л.И. тел.: 31-313</t>
  </si>
  <si>
    <t>Количество КФХ в сельском поселении 3 шт. на отчетную дату</t>
  </si>
  <si>
    <t>Ходованец И.В.</t>
  </si>
  <si>
    <t>на 01.01.2021 года</t>
  </si>
  <si>
    <t>01января 2021 г</t>
  </si>
  <si>
    <t>01января 2020 г</t>
  </si>
  <si>
    <t>2021 г к 2020 г</t>
  </si>
  <si>
    <t>Полтавского района Омской области на 01.01.2021 года.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</si>
</sst>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1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0" fillId="2" borderId="0" xfId="0" applyFill="1"/>
    <xf numFmtId="0" fontId="3" fillId="2" borderId="14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2" borderId="8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vertical="top"/>
    </xf>
    <xf numFmtId="0" fontId="3" fillId="2" borderId="13" xfId="0" applyFont="1" applyFill="1" applyBorder="1" applyAlignment="1">
      <alignment vertical="top" wrapText="1"/>
    </xf>
    <xf numFmtId="0" fontId="3" fillId="2" borderId="1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1" xfId="0" applyFont="1" applyBorder="1"/>
    <xf numFmtId="0" fontId="1" fillId="2" borderId="1" xfId="0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31</xdr:row>
      <xdr:rowOff>47625</xdr:rowOff>
    </xdr:from>
    <xdr:to>
      <xdr:col>3</xdr:col>
      <xdr:colOff>723900</xdr:colOff>
      <xdr:row>34</xdr:row>
      <xdr:rowOff>19050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0789" t="8525" r="19810" b="1303"/>
        <a:stretch>
          <a:fillRect/>
        </a:stretch>
      </xdr:blipFill>
      <xdr:spPr bwMode="auto">
        <a:xfrm>
          <a:off x="2867025" y="7934325"/>
          <a:ext cx="695325" cy="571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15</xdr:row>
      <xdr:rowOff>28575</xdr:rowOff>
    </xdr:from>
    <xdr:to>
      <xdr:col>4</xdr:col>
      <xdr:colOff>171450</xdr:colOff>
      <xdr:row>18</xdr:row>
      <xdr:rowOff>19050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0789" t="8525" r="19810" b="1303"/>
        <a:stretch>
          <a:fillRect/>
        </a:stretch>
      </xdr:blipFill>
      <xdr:spPr bwMode="auto">
        <a:xfrm>
          <a:off x="2981325" y="4086225"/>
          <a:ext cx="695325" cy="571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topLeftCell="A34" workbookViewId="0">
      <selection activeCell="J22" sqref="J22"/>
    </sheetView>
  </sheetViews>
  <sheetFormatPr defaultRowHeight="15"/>
  <cols>
    <col min="2" max="2" width="13.7109375" customWidth="1"/>
    <col min="3" max="3" width="19.7109375" customWidth="1"/>
    <col min="4" max="4" width="18.140625" customWidth="1"/>
    <col min="5" max="5" width="18.28515625" customWidth="1"/>
    <col min="6" max="6" width="9.140625" customWidth="1"/>
  </cols>
  <sheetData>
    <row r="1" spans="1:7" s="1" customFormat="1" ht="15.75">
      <c r="A1" s="1" t="s">
        <v>6</v>
      </c>
      <c r="E1" s="1" t="s">
        <v>4</v>
      </c>
    </row>
    <row r="2" spans="1:7" s="1" customFormat="1" ht="15.75">
      <c r="A2" s="1" t="s">
        <v>15</v>
      </c>
      <c r="E2" s="1" t="s">
        <v>5</v>
      </c>
    </row>
    <row r="3" spans="1:7" s="1" customFormat="1" ht="15.75">
      <c r="A3" s="1" t="s">
        <v>7</v>
      </c>
    </row>
    <row r="4" spans="1:7" s="6" customFormat="1" ht="15.75">
      <c r="A4" s="1" t="s">
        <v>8</v>
      </c>
      <c r="B4" s="1"/>
      <c r="E4" s="1"/>
      <c r="F4" s="1"/>
      <c r="G4" s="1"/>
    </row>
    <row r="5" spans="1:7" s="6" customFormat="1" ht="15.75">
      <c r="A5" s="1" t="s">
        <v>9</v>
      </c>
      <c r="B5" s="1"/>
      <c r="E5" s="1"/>
      <c r="F5" s="1"/>
      <c r="G5" s="1"/>
    </row>
    <row r="6" spans="1:7" s="1" customFormat="1" ht="15.75">
      <c r="A6" s="1" t="s">
        <v>10</v>
      </c>
    </row>
    <row r="7" spans="1:7" s="1" customFormat="1" ht="15.75">
      <c r="A7" s="1" t="s">
        <v>11</v>
      </c>
    </row>
    <row r="8" spans="1:7" s="1" customFormat="1" ht="15.75">
      <c r="A8" s="1" t="s">
        <v>12</v>
      </c>
    </row>
    <row r="9" spans="1:7" s="1" customFormat="1" ht="15.75">
      <c r="A9" s="1" t="s">
        <v>13</v>
      </c>
    </row>
    <row r="10" spans="1:7" s="1" customFormat="1" ht="15.75">
      <c r="A10" s="1" t="s">
        <v>14</v>
      </c>
    </row>
    <row r="11" spans="1:7" s="1" customFormat="1" ht="15.75"/>
    <row r="12" spans="1:7" s="1" customFormat="1" ht="15.75"/>
    <row r="13" spans="1:7" s="1" customFormat="1" ht="15.75"/>
    <row r="14" spans="1:7" s="1" customFormat="1" ht="15.75">
      <c r="D14" s="2" t="s">
        <v>16</v>
      </c>
    </row>
    <row r="15" spans="1:7" s="1" customFormat="1" ht="15.75">
      <c r="D15" s="2" t="s">
        <v>17</v>
      </c>
    </row>
    <row r="16" spans="1:7" s="1" customFormat="1" ht="15.75">
      <c r="D16" s="2" t="s">
        <v>18</v>
      </c>
    </row>
    <row r="17" spans="1:7" s="1" customFormat="1" ht="15.75">
      <c r="D17" s="2" t="s">
        <v>19</v>
      </c>
    </row>
    <row r="18" spans="1:7" s="1" customFormat="1" ht="15.75">
      <c r="D18" s="2" t="s">
        <v>58</v>
      </c>
    </row>
    <row r="19" spans="1:7" s="1" customFormat="1" ht="15.75">
      <c r="A19" s="38" t="s">
        <v>0</v>
      </c>
      <c r="B19" s="38" t="s">
        <v>1</v>
      </c>
      <c r="C19" s="38" t="s">
        <v>2</v>
      </c>
      <c r="D19" s="38" t="s">
        <v>59</v>
      </c>
      <c r="E19" s="38" t="s">
        <v>60</v>
      </c>
      <c r="F19" s="36" t="s">
        <v>61</v>
      </c>
      <c r="G19" s="37"/>
    </row>
    <row r="20" spans="1:7" s="1" customFormat="1" ht="16.5" thickBot="1">
      <c r="A20" s="39"/>
      <c r="B20" s="39"/>
      <c r="C20" s="39"/>
      <c r="D20" s="39"/>
      <c r="E20" s="39"/>
      <c r="F20" s="7"/>
      <c r="G20" s="8" t="s">
        <v>3</v>
      </c>
    </row>
    <row r="21" spans="1:7" s="1" customFormat="1" ht="32.25" thickBot="1">
      <c r="A21" s="9" t="s">
        <v>22</v>
      </c>
      <c r="B21" s="10" t="s">
        <v>20</v>
      </c>
      <c r="C21" s="10" t="s">
        <v>21</v>
      </c>
      <c r="D21" s="8">
        <f>'КФХ 5'!C13</f>
        <v>253</v>
      </c>
      <c r="E21" s="8">
        <v>170</v>
      </c>
      <c r="F21" s="8">
        <f t="shared" ref="F21:F28" si="0">D21-E21</f>
        <v>83</v>
      </c>
      <c r="G21" s="13">
        <f>D21/E21*100</f>
        <v>148.8235294117647</v>
      </c>
    </row>
    <row r="22" spans="1:7" s="1" customFormat="1" ht="32.25" thickBot="1">
      <c r="A22" s="11" t="s">
        <v>23</v>
      </c>
      <c r="B22" s="12" t="s">
        <v>24</v>
      </c>
      <c r="C22" s="12" t="s">
        <v>21</v>
      </c>
      <c r="D22" s="8">
        <f>'КФХ 5'!D13</f>
        <v>89</v>
      </c>
      <c r="E22" s="8">
        <v>82</v>
      </c>
      <c r="F22" s="8">
        <f t="shared" si="0"/>
        <v>7</v>
      </c>
      <c r="G22" s="13">
        <f>D22/E22*100</f>
        <v>108.53658536585367</v>
      </c>
    </row>
    <row r="23" spans="1:7" s="1" customFormat="1" ht="32.25" thickBot="1">
      <c r="A23" s="11" t="s">
        <v>25</v>
      </c>
      <c r="B23" s="12" t="s">
        <v>26</v>
      </c>
      <c r="C23" s="12" t="s">
        <v>21</v>
      </c>
      <c r="D23" s="8">
        <f>'КФХ 5'!E13</f>
        <v>0</v>
      </c>
      <c r="E23" s="8">
        <v>0</v>
      </c>
      <c r="F23" s="8">
        <f t="shared" si="0"/>
        <v>0</v>
      </c>
      <c r="G23" s="13">
        <v>0</v>
      </c>
    </row>
    <row r="24" spans="1:7" s="1" customFormat="1" ht="32.25" thickBot="1">
      <c r="A24" s="11" t="s">
        <v>27</v>
      </c>
      <c r="B24" s="12" t="s">
        <v>28</v>
      </c>
      <c r="C24" s="12" t="s">
        <v>21</v>
      </c>
      <c r="D24" s="8">
        <f>'КФХ 5'!F13</f>
        <v>288</v>
      </c>
      <c r="E24" s="8">
        <v>263</v>
      </c>
      <c r="F24" s="8">
        <f t="shared" si="0"/>
        <v>25</v>
      </c>
      <c r="G24" s="13">
        <f>D24/E24*100</f>
        <v>109.50570342205323</v>
      </c>
    </row>
    <row r="25" spans="1:7" s="1" customFormat="1" ht="32.25" thickBot="1">
      <c r="A25" s="11" t="s">
        <v>29</v>
      </c>
      <c r="B25" s="12" t="s">
        <v>30</v>
      </c>
      <c r="C25" s="12" t="s">
        <v>21</v>
      </c>
      <c r="D25" s="8">
        <f>'КФХ 5'!G13</f>
        <v>5</v>
      </c>
      <c r="E25" s="8">
        <v>6</v>
      </c>
      <c r="F25" s="8">
        <f t="shared" si="0"/>
        <v>-1</v>
      </c>
      <c r="G25" s="13">
        <f>D25/E25*100</f>
        <v>83.333333333333343</v>
      </c>
    </row>
    <row r="26" spans="1:7" s="1" customFormat="1" ht="32.25" thickBot="1">
      <c r="A26" s="11" t="s">
        <v>31</v>
      </c>
      <c r="B26" s="12" t="s">
        <v>32</v>
      </c>
      <c r="C26" s="12" t="s">
        <v>21</v>
      </c>
      <c r="D26" s="8">
        <f>'КФХ 5'!H13</f>
        <v>0</v>
      </c>
      <c r="E26" s="8">
        <v>0</v>
      </c>
      <c r="F26" s="8">
        <f t="shared" si="0"/>
        <v>0</v>
      </c>
      <c r="G26" s="13">
        <v>0</v>
      </c>
    </row>
    <row r="27" spans="1:7" s="1" customFormat="1" ht="32.25" thickBot="1">
      <c r="A27" s="11" t="s">
        <v>33</v>
      </c>
      <c r="B27" s="12" t="s">
        <v>34</v>
      </c>
      <c r="C27" s="12" t="s">
        <v>35</v>
      </c>
      <c r="D27" s="14">
        <f>'КФХ 5'!I13</f>
        <v>18.100000000000001</v>
      </c>
      <c r="E27" s="8">
        <v>23</v>
      </c>
      <c r="F27" s="8">
        <f t="shared" si="0"/>
        <v>-4.8999999999999986</v>
      </c>
      <c r="G27" s="13">
        <v>0</v>
      </c>
    </row>
    <row r="28" spans="1:7" s="1" customFormat="1" ht="32.25" thickBot="1">
      <c r="A28" s="11" t="s">
        <v>36</v>
      </c>
      <c r="B28" s="12" t="s">
        <v>37</v>
      </c>
      <c r="C28" s="12" t="s">
        <v>35</v>
      </c>
      <c r="D28" s="14">
        <f>'КФХ 5'!J13</f>
        <v>25.729999999999997</v>
      </c>
      <c r="E28" s="8">
        <v>18.739999999999998</v>
      </c>
      <c r="F28" s="8">
        <f t="shared" si="0"/>
        <v>6.9899999999999984</v>
      </c>
      <c r="G28" s="13">
        <f>D28/E28*100</f>
        <v>137.29989327641408</v>
      </c>
    </row>
    <row r="29" spans="1:7" s="1" customFormat="1" ht="15.75"/>
    <row r="30" spans="1:7" s="1" customFormat="1" ht="15.75">
      <c r="A30" s="1" t="s">
        <v>56</v>
      </c>
    </row>
    <row r="31" spans="1:7" s="1" customFormat="1" ht="15.75"/>
    <row r="32" spans="1:7" s="1" customFormat="1" ht="15.75"/>
    <row r="33" spans="1:3" s="1" customFormat="1" ht="15.75">
      <c r="A33" s="1" t="s">
        <v>51</v>
      </c>
    </row>
    <row r="34" spans="1:3" s="1" customFormat="1" ht="15.75"/>
    <row r="36" spans="1:3">
      <c r="A36" s="35" t="s">
        <v>55</v>
      </c>
      <c r="B36" s="35"/>
      <c r="C36" s="35"/>
    </row>
  </sheetData>
  <mergeCells count="6">
    <mergeCell ref="F19:G19"/>
    <mergeCell ref="A19:A20"/>
    <mergeCell ref="B19:B20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17"/>
  <sheetViews>
    <sheetView workbookViewId="0">
      <selection activeCell="H18" sqref="H18"/>
    </sheetView>
  </sheetViews>
  <sheetFormatPr defaultRowHeight="15"/>
  <cols>
    <col min="2" max="2" width="18.5703125" customWidth="1"/>
    <col min="3" max="3" width="11.140625" customWidth="1"/>
    <col min="4" max="4" width="13.7109375" customWidth="1"/>
    <col min="6" max="6" width="12.7109375" customWidth="1"/>
    <col min="7" max="7" width="12" customWidth="1"/>
    <col min="8" max="8" width="14.7109375" customWidth="1"/>
    <col min="9" max="9" width="10.28515625" customWidth="1"/>
  </cols>
  <sheetData>
    <row r="2" spans="1:10" ht="18.75">
      <c r="E2" s="3" t="s">
        <v>38</v>
      </c>
    </row>
    <row r="3" spans="1:10" ht="18.75">
      <c r="E3" s="3" t="s">
        <v>18</v>
      </c>
    </row>
    <row r="4" spans="1:10" ht="18.75">
      <c r="E4" s="3" t="s">
        <v>62</v>
      </c>
    </row>
    <row r="5" spans="1:10" ht="15.75" thickBot="1"/>
    <row r="6" spans="1:10" ht="57" thickBot="1">
      <c r="A6" s="4" t="s">
        <v>0</v>
      </c>
      <c r="B6" s="5" t="s">
        <v>39</v>
      </c>
      <c r="C6" s="5" t="s">
        <v>40</v>
      </c>
      <c r="D6" s="5" t="s">
        <v>41</v>
      </c>
      <c r="E6" s="5" t="s">
        <v>42</v>
      </c>
      <c r="F6" s="5" t="s">
        <v>43</v>
      </c>
      <c r="G6" s="5" t="s">
        <v>44</v>
      </c>
      <c r="H6" s="15" t="s">
        <v>45</v>
      </c>
      <c r="I6" s="16" t="s">
        <v>53</v>
      </c>
      <c r="J6" s="16" t="s">
        <v>52</v>
      </c>
    </row>
    <row r="7" spans="1:10" s="18" customFormat="1" ht="15.75" thickBot="1">
      <c r="A7" s="23" t="s">
        <v>22</v>
      </c>
      <c r="B7" s="17" t="s">
        <v>46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24">
        <v>0</v>
      </c>
      <c r="I7" s="25">
        <v>0</v>
      </c>
      <c r="J7" s="26">
        <v>0</v>
      </c>
    </row>
    <row r="8" spans="1:10" s="18" customFormat="1" ht="15.75" thickBot="1">
      <c r="A8" s="23" t="s">
        <v>23</v>
      </c>
      <c r="B8" s="17" t="s">
        <v>47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27">
        <v>0</v>
      </c>
      <c r="I8" s="25">
        <v>0</v>
      </c>
      <c r="J8" s="25">
        <v>0</v>
      </c>
    </row>
    <row r="9" spans="1:10" s="18" customFormat="1" ht="15.75" thickBot="1">
      <c r="A9" s="23" t="s">
        <v>25</v>
      </c>
      <c r="B9" s="17" t="s">
        <v>48</v>
      </c>
      <c r="C9" s="17">
        <v>103</v>
      </c>
      <c r="D9" s="17">
        <v>45</v>
      </c>
      <c r="E9" s="17">
        <v>0</v>
      </c>
      <c r="F9" s="17">
        <v>288</v>
      </c>
      <c r="G9" s="17">
        <v>3</v>
      </c>
      <c r="H9" s="27">
        <v>0</v>
      </c>
      <c r="I9" s="28">
        <v>0</v>
      </c>
      <c r="J9" s="25">
        <v>20.73</v>
      </c>
    </row>
    <row r="10" spans="1:10" s="18" customFormat="1" ht="30.75" thickBot="1">
      <c r="A10" s="23" t="s">
        <v>27</v>
      </c>
      <c r="B10" s="17" t="s">
        <v>49</v>
      </c>
      <c r="C10" s="17">
        <v>88</v>
      </c>
      <c r="D10" s="17">
        <v>34</v>
      </c>
      <c r="E10" s="17"/>
      <c r="F10" s="17"/>
      <c r="G10" s="17">
        <v>2</v>
      </c>
      <c r="H10" s="27">
        <v>0</v>
      </c>
      <c r="I10" s="29">
        <v>0</v>
      </c>
      <c r="J10" s="25">
        <v>4.5999999999999996</v>
      </c>
    </row>
    <row r="11" spans="1:10" s="18" customFormat="1">
      <c r="A11" s="30" t="s">
        <v>29</v>
      </c>
      <c r="B11" s="19" t="s">
        <v>57</v>
      </c>
      <c r="C11" s="19">
        <v>62</v>
      </c>
      <c r="D11" s="19">
        <v>10</v>
      </c>
      <c r="E11" s="19">
        <v>0</v>
      </c>
      <c r="F11" s="19">
        <v>0</v>
      </c>
      <c r="G11" s="19">
        <v>0</v>
      </c>
      <c r="H11" s="31">
        <v>0</v>
      </c>
      <c r="I11" s="32">
        <v>9.9</v>
      </c>
      <c r="J11" s="32">
        <v>0</v>
      </c>
    </row>
    <row r="12" spans="1:10" s="22" customFormat="1" ht="18.75">
      <c r="A12" s="33" t="s">
        <v>31</v>
      </c>
      <c r="B12" s="33" t="s">
        <v>54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8.1999999999999993</v>
      </c>
      <c r="J12" s="33">
        <v>0.4</v>
      </c>
    </row>
    <row r="13" spans="1:10" ht="18.75">
      <c r="A13" s="20"/>
      <c r="B13" s="21" t="s">
        <v>50</v>
      </c>
      <c r="C13" s="34">
        <f>C7+C9+C10+C11+C12</f>
        <v>253</v>
      </c>
      <c r="D13" s="34">
        <f>SUM(D7:D12)</f>
        <v>89</v>
      </c>
      <c r="E13" s="34">
        <f t="shared" ref="E13:J13" si="0">E7+E9+E10+E11+E12</f>
        <v>0</v>
      </c>
      <c r="F13" s="34">
        <f t="shared" si="0"/>
        <v>288</v>
      </c>
      <c r="G13" s="34">
        <f t="shared" si="0"/>
        <v>5</v>
      </c>
      <c r="H13" s="34">
        <f t="shared" si="0"/>
        <v>0</v>
      </c>
      <c r="I13" s="34">
        <f t="shared" si="0"/>
        <v>18.100000000000001</v>
      </c>
      <c r="J13" s="34">
        <f t="shared" si="0"/>
        <v>25.729999999999997</v>
      </c>
    </row>
    <row r="17" spans="1:1" s="1" customFormat="1" ht="15.75">
      <c r="A17" s="1" t="s">
        <v>51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КФХ свод</vt:lpstr>
      <vt:lpstr>КФХ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2021-01-11T06:28:01Z</dcterms:modified>
</cp:coreProperties>
</file>